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98210902-4414-451D-AB46-6E36DDA67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.Agrupados" sheetId="2" r:id="rId1"/>
    <sheet name="D.NoAgrupados" sheetId="3" r:id="rId2"/>
  </sheets>
  <definedNames>
    <definedName name="_xlnm._FilterDatabase" localSheetId="0" hidden="1">D.Agrupados!$A$2:$F$31</definedName>
    <definedName name="_xlnm._FilterDatabase" localSheetId="1" hidden="1">D.NoAgrupados!$A$2:$F$31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2" l="1"/>
  <c r="I27" i="3"/>
  <c r="H27" i="3"/>
  <c r="G27" i="3"/>
  <c r="F27" i="3"/>
  <c r="E27" i="3"/>
  <c r="D27" i="3"/>
  <c r="C27" i="3"/>
  <c r="B27" i="3"/>
  <c r="A27" i="3"/>
  <c r="I26" i="3"/>
  <c r="H26" i="3"/>
  <c r="G26" i="3"/>
  <c r="F26" i="3"/>
  <c r="E26" i="3"/>
  <c r="D26" i="3"/>
  <c r="C26" i="3"/>
  <c r="B26" i="3"/>
  <c r="A26" i="3"/>
  <c r="I25" i="3"/>
  <c r="H25" i="3"/>
  <c r="G25" i="3"/>
  <c r="F25" i="3"/>
  <c r="E25" i="3"/>
  <c r="D25" i="3"/>
  <c r="C25" i="3"/>
  <c r="B25" i="3"/>
  <c r="A25" i="3"/>
  <c r="I24" i="3"/>
  <c r="H24" i="3"/>
  <c r="G24" i="3"/>
  <c r="F24" i="3"/>
  <c r="E24" i="3"/>
  <c r="D24" i="3"/>
  <c r="C24" i="3"/>
  <c r="B24" i="3"/>
  <c r="A24" i="3"/>
  <c r="I23" i="3"/>
  <c r="H23" i="3"/>
  <c r="G23" i="3"/>
  <c r="F23" i="3"/>
  <c r="E23" i="3"/>
  <c r="D23" i="3"/>
  <c r="C23" i="3"/>
  <c r="B23" i="3"/>
  <c r="A23" i="3"/>
  <c r="I22" i="3"/>
  <c r="H22" i="3"/>
  <c r="G22" i="3"/>
  <c r="F22" i="3"/>
  <c r="E22" i="3"/>
  <c r="D22" i="3"/>
  <c r="C22" i="3"/>
  <c r="B22" i="3"/>
  <c r="A22" i="3"/>
  <c r="I21" i="3"/>
  <c r="H21" i="3"/>
  <c r="G21" i="3"/>
  <c r="F21" i="3"/>
  <c r="E21" i="3"/>
  <c r="D21" i="3"/>
  <c r="C21" i="3"/>
  <c r="B21" i="3"/>
  <c r="A21" i="3"/>
  <c r="I20" i="3"/>
  <c r="H20" i="3"/>
  <c r="G20" i="3"/>
  <c r="F20" i="3"/>
  <c r="E20" i="3"/>
  <c r="D20" i="3"/>
  <c r="C20" i="3"/>
  <c r="B20" i="3"/>
  <c r="A20" i="3"/>
  <c r="I19" i="3"/>
  <c r="H19" i="3"/>
  <c r="G19" i="3"/>
  <c r="F19" i="3"/>
  <c r="E19" i="3"/>
  <c r="D19" i="3"/>
  <c r="C19" i="3"/>
  <c r="B19" i="3"/>
  <c r="A19" i="3"/>
  <c r="I18" i="3"/>
  <c r="H18" i="3"/>
  <c r="G18" i="3"/>
  <c r="F18" i="3"/>
  <c r="E18" i="3"/>
  <c r="D18" i="3"/>
  <c r="C18" i="3"/>
  <c r="B18" i="3"/>
  <c r="A18" i="3"/>
  <c r="I17" i="3"/>
  <c r="H17" i="3"/>
  <c r="G17" i="3"/>
  <c r="F17" i="3"/>
  <c r="E17" i="3"/>
  <c r="D17" i="3"/>
  <c r="C17" i="3"/>
  <c r="B17" i="3"/>
  <c r="A17" i="3"/>
  <c r="I16" i="3"/>
  <c r="H16" i="3"/>
  <c r="G16" i="3"/>
  <c r="F16" i="3"/>
  <c r="E16" i="3"/>
  <c r="D16" i="3"/>
  <c r="C16" i="3"/>
  <c r="B16" i="3"/>
  <c r="A16" i="3"/>
  <c r="I15" i="3"/>
  <c r="H15" i="3"/>
  <c r="G15" i="3"/>
  <c r="F15" i="3"/>
  <c r="E15" i="3"/>
  <c r="D15" i="3"/>
  <c r="C15" i="3"/>
  <c r="B15" i="3"/>
  <c r="A15" i="3"/>
  <c r="I14" i="3"/>
  <c r="H14" i="3"/>
  <c r="G14" i="3"/>
  <c r="F14" i="3"/>
  <c r="E14" i="3"/>
  <c r="D14" i="3"/>
  <c r="C14" i="3"/>
  <c r="B14" i="3"/>
  <c r="A14" i="3"/>
  <c r="I13" i="3"/>
  <c r="H13" i="3"/>
  <c r="G13" i="3"/>
  <c r="F13" i="3"/>
  <c r="E13" i="3"/>
  <c r="D13" i="3"/>
  <c r="C13" i="3"/>
  <c r="B13" i="3"/>
  <c r="A13" i="3"/>
  <c r="I12" i="3"/>
  <c r="H12" i="3"/>
  <c r="G12" i="3"/>
  <c r="F12" i="3"/>
  <c r="E12" i="3"/>
  <c r="D12" i="3"/>
  <c r="C12" i="3"/>
  <c r="B12" i="3"/>
  <c r="A12" i="3"/>
  <c r="I11" i="3"/>
  <c r="H11" i="3"/>
  <c r="G11" i="3"/>
  <c r="F11" i="3"/>
  <c r="E11" i="3"/>
  <c r="D11" i="3"/>
  <c r="C11" i="3"/>
  <c r="B11" i="3"/>
  <c r="A11" i="3"/>
  <c r="I10" i="3"/>
  <c r="H10" i="3"/>
  <c r="G10" i="3"/>
  <c r="F10" i="3"/>
  <c r="E10" i="3"/>
  <c r="D10" i="3"/>
  <c r="C10" i="3"/>
  <c r="B10" i="3"/>
  <c r="A10" i="3"/>
  <c r="I9" i="3"/>
  <c r="H9" i="3"/>
  <c r="G9" i="3"/>
  <c r="F9" i="3"/>
  <c r="E9" i="3"/>
  <c r="D9" i="3"/>
  <c r="C9" i="3"/>
  <c r="B9" i="3"/>
  <c r="A9" i="3"/>
  <c r="I8" i="3"/>
  <c r="H8" i="3"/>
  <c r="G8" i="3"/>
  <c r="F8" i="3"/>
  <c r="E8" i="3"/>
  <c r="D8" i="3"/>
  <c r="C8" i="3"/>
  <c r="B8" i="3"/>
  <c r="A8" i="3"/>
  <c r="I7" i="3"/>
  <c r="H7" i="3"/>
  <c r="G7" i="3"/>
  <c r="F7" i="3"/>
  <c r="E7" i="3"/>
  <c r="D7" i="3"/>
  <c r="C7" i="3"/>
  <c r="B7" i="3"/>
  <c r="A7" i="3"/>
  <c r="I6" i="3"/>
  <c r="H6" i="3"/>
  <c r="G6" i="3"/>
  <c r="F6" i="3"/>
  <c r="E6" i="3"/>
  <c r="D6" i="3"/>
  <c r="C6" i="3"/>
  <c r="B6" i="3"/>
  <c r="A6" i="3"/>
  <c r="I5" i="3"/>
  <c r="H5" i="3"/>
  <c r="G5" i="3"/>
  <c r="F5" i="3"/>
  <c r="E5" i="3"/>
  <c r="D5" i="3"/>
  <c r="C5" i="3"/>
  <c r="B5" i="3"/>
  <c r="A5" i="3"/>
  <c r="I4" i="3"/>
  <c r="H4" i="3"/>
  <c r="G4" i="3"/>
  <c r="F4" i="3"/>
  <c r="E4" i="3"/>
  <c r="D4" i="3"/>
  <c r="C4" i="3"/>
  <c r="B4" i="3"/>
  <c r="A4" i="3"/>
  <c r="I3" i="3"/>
  <c r="H3" i="3"/>
  <c r="G3" i="3"/>
  <c r="F3" i="3"/>
  <c r="E3" i="3"/>
  <c r="D3" i="3"/>
  <c r="C3" i="3"/>
  <c r="B3" i="3"/>
  <c r="A3" i="3"/>
  <c r="I2" i="3"/>
  <c r="H2" i="3"/>
  <c r="G2" i="3"/>
  <c r="F2" i="3"/>
  <c r="E2" i="3"/>
  <c r="D2" i="3"/>
  <c r="C2" i="3"/>
  <c r="B2" i="3"/>
  <c r="A2" i="3"/>
  <c r="Q19" i="3"/>
  <c r="Q18" i="3"/>
  <c r="Q17" i="3"/>
  <c r="Q16" i="3"/>
  <c r="Q15" i="3"/>
  <c r="Q14" i="3"/>
  <c r="Q13" i="3"/>
  <c r="Q12" i="3"/>
  <c r="Q11" i="3"/>
  <c r="Q10" i="3"/>
  <c r="M20" i="2"/>
  <c r="M19" i="2"/>
  <c r="M16" i="2"/>
  <c r="M15" i="2"/>
  <c r="M4" i="2"/>
  <c r="M3" i="2"/>
  <c r="M2" i="2"/>
  <c r="M6" i="2" s="1"/>
  <c r="M7" i="3" l="1"/>
  <c r="Q9" i="3"/>
  <c r="Q5" i="3"/>
  <c r="Q7" i="3"/>
  <c r="M9" i="3"/>
  <c r="Q6" i="3"/>
  <c r="M3" i="3"/>
  <c r="M12" i="3"/>
  <c r="M4" i="3"/>
  <c r="M13" i="3"/>
  <c r="Q8" i="3"/>
  <c r="M2" i="3"/>
  <c r="M8" i="3"/>
  <c r="Q4" i="3"/>
  <c r="M5" i="2"/>
  <c r="M12" i="2" l="1"/>
  <c r="M11" i="2"/>
  <c r="P4" i="2" s="1"/>
  <c r="Q4" i="2" s="1"/>
  <c r="R4" i="2" s="1"/>
  <c r="S4" i="3" l="1"/>
  <c r="P5" i="2"/>
  <c r="Q5" i="2" s="1"/>
  <c r="S4" i="2"/>
  <c r="U4" i="2" s="1"/>
  <c r="T4" i="2" l="1"/>
  <c r="V4" i="2" s="1"/>
  <c r="R4" i="3"/>
  <c r="T4" i="3" s="1"/>
  <c r="R5" i="2"/>
  <c r="P6" i="2"/>
  <c r="R5" i="3" l="1"/>
  <c r="T5" i="3" s="1"/>
  <c r="S5" i="3"/>
  <c r="S5" i="2"/>
  <c r="T5" i="2" s="1"/>
  <c r="V5" i="2" s="1"/>
  <c r="Q6" i="2"/>
  <c r="U5" i="2" l="1"/>
  <c r="R6" i="3"/>
  <c r="T6" i="3" s="1"/>
  <c r="S6" i="3"/>
  <c r="R6" i="2"/>
  <c r="P7" i="2"/>
  <c r="R7" i="3" l="1"/>
  <c r="T7" i="3" s="1"/>
  <c r="S7" i="3"/>
  <c r="S6" i="2"/>
  <c r="T6" i="2" s="1"/>
  <c r="Q7" i="2"/>
  <c r="U6" i="2" l="1"/>
  <c r="R8" i="3"/>
  <c r="T8" i="3" s="1"/>
  <c r="S8" i="3"/>
  <c r="V6" i="2"/>
  <c r="R7" i="2"/>
  <c r="P8" i="2"/>
  <c r="R9" i="3" l="1"/>
  <c r="T9" i="3" s="1"/>
  <c r="S9" i="3"/>
  <c r="S7" i="2"/>
  <c r="Q8" i="2"/>
  <c r="T7" i="2" l="1"/>
  <c r="V7" i="2" s="1"/>
  <c r="U7" i="2"/>
  <c r="R10" i="3"/>
  <c r="T10" i="3" s="1"/>
  <c r="S10" i="3"/>
  <c r="R8" i="2"/>
  <c r="P9" i="2"/>
  <c r="R12" i="3" l="1"/>
  <c r="R11" i="3"/>
  <c r="T11" i="3" s="1"/>
  <c r="T12" i="3" s="1"/>
  <c r="S11" i="3"/>
  <c r="S12" i="3" s="1"/>
  <c r="S8" i="2"/>
  <c r="T8" i="2" s="1"/>
  <c r="Q9" i="2"/>
  <c r="U8" i="2" l="1"/>
  <c r="S13" i="3"/>
  <c r="R13" i="3"/>
  <c r="T13" i="3"/>
  <c r="V8" i="2"/>
  <c r="R9" i="2"/>
  <c r="P10" i="2"/>
  <c r="S14" i="3" l="1"/>
  <c r="R14" i="3"/>
  <c r="T14" i="3"/>
  <c r="S9" i="2"/>
  <c r="T9" i="2" s="1"/>
  <c r="Q10" i="2"/>
  <c r="U9" i="2" l="1"/>
  <c r="V9" i="2"/>
  <c r="S15" i="3"/>
  <c r="R15" i="3"/>
  <c r="T15" i="3"/>
  <c r="R10" i="2"/>
  <c r="P11" i="2"/>
  <c r="S16" i="3" l="1"/>
  <c r="R16" i="3"/>
  <c r="T16" i="3"/>
  <c r="S10" i="2"/>
  <c r="T10" i="2" s="1"/>
  <c r="Q11" i="2"/>
  <c r="U10" i="2" l="1"/>
  <c r="S17" i="3"/>
  <c r="R17" i="3"/>
  <c r="T17" i="3"/>
  <c r="V10" i="2"/>
  <c r="R11" i="2"/>
  <c r="P12" i="2"/>
  <c r="S18" i="3" l="1"/>
  <c r="R18" i="3"/>
  <c r="T18" i="3"/>
  <c r="S19" i="3"/>
  <c r="R19" i="3"/>
  <c r="T19" i="3"/>
  <c r="S11" i="2"/>
  <c r="U11" i="2" s="1"/>
  <c r="Q12" i="2"/>
  <c r="T11" i="2" l="1"/>
  <c r="V11" i="2" s="1"/>
  <c r="R12" i="2"/>
  <c r="P13" i="2"/>
  <c r="S12" i="2" l="1"/>
  <c r="U12" i="2" s="1"/>
  <c r="Q13" i="2"/>
  <c r="T12" i="2" l="1"/>
  <c r="V12" i="2" s="1"/>
  <c r="R13" i="2"/>
  <c r="P14" i="2"/>
  <c r="Q14" i="2" s="1"/>
  <c r="R14" i="2" l="1"/>
  <c r="P15" i="2"/>
  <c r="Q15" i="2" s="1"/>
  <c r="S13" i="2"/>
  <c r="T13" i="2" l="1"/>
  <c r="V13" i="2" s="1"/>
  <c r="U13" i="2"/>
  <c r="R15" i="2"/>
  <c r="P16" i="2"/>
  <c r="Q16" i="2" s="1"/>
  <c r="S14" i="2"/>
  <c r="T14" i="2"/>
  <c r="U14" i="2"/>
  <c r="V14" i="2" l="1"/>
  <c r="R16" i="2"/>
  <c r="P17" i="2"/>
  <c r="Q17" i="2" s="1"/>
  <c r="S15" i="2"/>
  <c r="T15" i="2"/>
  <c r="U15" i="2"/>
  <c r="V15" i="2" l="1"/>
  <c r="R17" i="2"/>
  <c r="P18" i="2"/>
  <c r="Q18" i="2" s="1"/>
  <c r="S16" i="2"/>
  <c r="T16" i="2"/>
  <c r="U16" i="2"/>
  <c r="V16" i="2" l="1"/>
  <c r="R18" i="2"/>
  <c r="P19" i="2"/>
  <c r="Q19" i="2" s="1"/>
  <c r="R19" i="2" s="1"/>
  <c r="S17" i="2"/>
  <c r="V17" i="2" s="1"/>
  <c r="T17" i="2"/>
  <c r="U17" i="2"/>
  <c r="S19" i="2" l="1"/>
  <c r="V19" i="2" s="1"/>
  <c r="T19" i="2"/>
  <c r="U19" i="2"/>
  <c r="S18" i="2"/>
  <c r="V18" i="2" s="1"/>
  <c r="T18" i="2"/>
  <c r="U18" i="2"/>
</calcChain>
</file>

<file path=xl/sharedStrings.xml><?xml version="1.0" encoding="utf-8"?>
<sst xmlns="http://schemas.openxmlformats.org/spreadsheetml/2006/main" count="93" uniqueCount="53">
  <si>
    <t>Total Datos</t>
  </si>
  <si>
    <t>CLASE</t>
  </si>
  <si>
    <t>FRECUENCIA</t>
  </si>
  <si>
    <t>FRECUENCIA RELATIVA</t>
  </si>
  <si>
    <t>MEDIDAS CENTRALES</t>
  </si>
  <si>
    <t>Media</t>
  </si>
  <si>
    <t>Mediana</t>
  </si>
  <si>
    <t>Moda</t>
  </si>
  <si>
    <t>MEDIDAS DE DISPERSIÓN</t>
  </si>
  <si>
    <t>varianza</t>
  </si>
  <si>
    <t>NRO.</t>
  </si>
  <si>
    <t>1</t>
  </si>
  <si>
    <t>2</t>
  </si>
  <si>
    <t>3</t>
  </si>
  <si>
    <t>4</t>
  </si>
  <si>
    <t>5</t>
  </si>
  <si>
    <t>FRECUENCIA ACUMULADA</t>
  </si>
  <si>
    <t>FRECUENCIA RELATIVA ACUMULADA</t>
  </si>
  <si>
    <t>Desv. Estandar</t>
  </si>
  <si>
    <t>DATOS GENERALES</t>
  </si>
  <si>
    <t>6</t>
  </si>
  <si>
    <t>Máximo Valor</t>
  </si>
  <si>
    <t>Mínimo Valor</t>
  </si>
  <si>
    <t>INTERVALO DE CLASE</t>
  </si>
  <si>
    <t>Recorrido</t>
  </si>
  <si>
    <t>Amplitud</t>
  </si>
  <si>
    <t>Nro de Intervalos</t>
  </si>
  <si>
    <t>7</t>
  </si>
  <si>
    <t>8</t>
  </si>
  <si>
    <t>9</t>
  </si>
  <si>
    <t>10</t>
  </si>
  <si>
    <t>[ Ii</t>
  </si>
  <si>
    <t>Si &gt;</t>
  </si>
  <si>
    <t>NUBE DE PUNTOS</t>
  </si>
  <si>
    <t>TABLA DE FRECUENCIAS</t>
  </si>
  <si>
    <t>MARCA DE CLASE</t>
  </si>
  <si>
    <t>DATOS PARA LA TABLA</t>
  </si>
  <si>
    <t>nuevo recorrido</t>
  </si>
  <si>
    <t>Primer Límite inferior</t>
  </si>
  <si>
    <t>Intervalos sugeridos</t>
  </si>
  <si>
    <t>(i)</t>
  </si>
  <si>
    <t>(Xi)</t>
  </si>
  <si>
    <t>(fi)</t>
  </si>
  <si>
    <t>(hi)</t>
  </si>
  <si>
    <t>(Fi)</t>
  </si>
  <si>
    <t>(Hi)</t>
  </si>
  <si>
    <t>Último Límite Superior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</si>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</sst>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4" borderId="0" xfId="0" applyFill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2" fillId="4" borderId="0" xfId="0" applyFont="1" applyFill="1"/>
    <xf numFmtId="2" fontId="2" fillId="0" borderId="0" xfId="0" applyNumberFormat="1" applyFont="1"/>
    <xf numFmtId="0" fontId="2" fillId="5" borderId="0" xfId="0" applyFont="1" applyFill="1"/>
    <xf numFmtId="0" fontId="2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0" fillId="5" borderId="0" xfId="0" applyFill="1"/>
    <xf numFmtId="2" fontId="2" fillId="5" borderId="0" xfId="0" applyNumberFormat="1" applyFont="1" applyFill="1"/>
    <xf numFmtId="0" fontId="2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6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2" fontId="2" fillId="5" borderId="11" xfId="0" applyNumberFormat="1" applyFont="1" applyFill="1" applyBorder="1"/>
    <xf numFmtId="0" fontId="2" fillId="6" borderId="1" xfId="0" applyFont="1" applyFill="1" applyBorder="1" applyAlignment="1">
      <alignment horizontal="center"/>
    </xf>
    <xf numFmtId="164" fontId="0" fillId="7" borderId="1" xfId="0" applyNumberFormat="1" applyFill="1" applyBorder="1"/>
    <xf numFmtId="2" fontId="2" fillId="0" borderId="0" xfId="0" applyNumberFormat="1" applyFont="1" applyProtection="1">
      <protection hidden="1"/>
    </xf>
    <xf numFmtId="0" fontId="1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M11" sqref="M11"/>
    </sheetView>
  </sheetViews>
  <sheetFormatPr baseColWidth="10" defaultRowHeight="15" x14ac:dyDescent="0.25"/>
  <cols>
    <col min="1" max="10" width="8.42578125" customWidth="1"/>
    <col min="11" max="11" width="1.7109375" style="1" customWidth="1"/>
    <col min="12" max="12" width="19" customWidth="1"/>
    <col min="13" max="13" width="5.7109375" bestFit="1" customWidth="1"/>
    <col min="14" max="14" width="1.7109375" style="2" customWidth="1"/>
    <col min="15" max="15" width="6" customWidth="1"/>
    <col min="16" max="16" width="7.5703125" customWidth="1"/>
    <col min="17" max="17" width="8.7109375" customWidth="1"/>
    <col min="18" max="18" width="7.7109375" bestFit="1" customWidth="1"/>
    <col min="19" max="19" width="11.7109375" customWidth="1"/>
    <col min="20" max="20" width="15.28515625" customWidth="1"/>
    <col min="21" max="21" width="14.28515625" customWidth="1"/>
    <col min="22" max="22" width="21.28515625" customWidth="1"/>
  </cols>
  <sheetData>
    <row r="1" spans="1:22" ht="15" customHeight="1" x14ac:dyDescent="0.2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7"/>
      <c r="L1" s="10" t="s">
        <v>19</v>
      </c>
      <c r="M1" s="10"/>
      <c r="N1" s="8"/>
      <c r="O1" s="11" t="s">
        <v>34</v>
      </c>
      <c r="P1" s="12"/>
      <c r="Q1" s="12"/>
      <c r="R1" s="12"/>
      <c r="S1" s="12"/>
      <c r="T1" s="12"/>
      <c r="U1" s="12"/>
      <c r="V1" s="12"/>
    </row>
    <row r="2" spans="1:22" ht="22.5" x14ac:dyDescent="0.25">
      <c r="A2" s="33">
        <v>75</v>
      </c>
      <c r="B2" s="33">
        <v>25</v>
      </c>
      <c r="C2" s="33">
        <v>41</v>
      </c>
      <c r="D2" s="33">
        <v>36</v>
      </c>
      <c r="E2" s="33">
        <v>65</v>
      </c>
      <c r="F2" s="33">
        <v>73</v>
      </c>
      <c r="G2" s="33">
        <v>20</v>
      </c>
      <c r="H2" s="33">
        <v>36</v>
      </c>
      <c r="I2" s="33">
        <v>65</v>
      </c>
      <c r="J2" s="33">
        <v>66</v>
      </c>
      <c r="L2" s="6" t="s">
        <v>0</v>
      </c>
      <c r="M2" s="6">
        <f>COUNT($A$2:$J$31)</f>
        <v>60</v>
      </c>
      <c r="O2" s="3" t="s">
        <v>10</v>
      </c>
      <c r="P2" s="35" t="s">
        <v>23</v>
      </c>
      <c r="Q2" s="36"/>
      <c r="R2" s="4" t="s">
        <v>35</v>
      </c>
      <c r="S2" s="5" t="s">
        <v>2</v>
      </c>
      <c r="T2" s="5" t="s">
        <v>3</v>
      </c>
      <c r="U2" s="5" t="s">
        <v>16</v>
      </c>
      <c r="V2" s="5" t="s">
        <v>17</v>
      </c>
    </row>
    <row r="3" spans="1:22" x14ac:dyDescent="0.25">
      <c r="A3" s="33">
        <v>33</v>
      </c>
      <c r="B3" s="33">
        <v>79</v>
      </c>
      <c r="C3" s="33">
        <v>77</v>
      </c>
      <c r="D3" s="33">
        <v>85</v>
      </c>
      <c r="E3" s="33">
        <v>14</v>
      </c>
      <c r="F3" s="33">
        <v>71</v>
      </c>
      <c r="G3" s="33">
        <v>45</v>
      </c>
      <c r="H3" s="33">
        <v>13</v>
      </c>
      <c r="I3" s="33">
        <v>32</v>
      </c>
      <c r="J3" s="33">
        <v>73</v>
      </c>
      <c r="L3" s="6" t="s">
        <v>22</v>
      </c>
      <c r="M3" s="6">
        <f>MIN($A$2:$J$31)</f>
        <v>10</v>
      </c>
      <c r="O3" s="13" t="s">
        <v>40</v>
      </c>
      <c r="P3" s="13" t="s">
        <v>31</v>
      </c>
      <c r="Q3" s="14" t="s">
        <v>32</v>
      </c>
      <c r="R3" s="14" t="s">
        <v>41</v>
      </c>
      <c r="S3" s="15" t="s">
        <v>42</v>
      </c>
      <c r="T3" s="15" t="s">
        <v>43</v>
      </c>
      <c r="U3" s="15" t="s">
        <v>44</v>
      </c>
      <c r="V3" s="15" t="s">
        <v>45</v>
      </c>
    </row>
    <row r="4" spans="1:22" x14ac:dyDescent="0.25">
      <c r="A4" s="33">
        <v>96</v>
      </c>
      <c r="B4" s="33">
        <v>17</v>
      </c>
      <c r="C4" s="33">
        <v>40</v>
      </c>
      <c r="D4" s="33">
        <v>22</v>
      </c>
      <c r="E4" s="33">
        <v>17</v>
      </c>
      <c r="F4" s="33">
        <v>60</v>
      </c>
      <c r="G4" s="33">
        <v>95</v>
      </c>
      <c r="H4" s="33">
        <v>21</v>
      </c>
      <c r="I4" s="33">
        <v>79</v>
      </c>
      <c r="J4" s="33">
        <v>30</v>
      </c>
      <c r="L4" s="6" t="s">
        <v>21</v>
      </c>
      <c r="M4" s="6">
        <f>MAX($A$2:$J$31)</f>
        <v>99</v>
      </c>
      <c r="O4" s="16" t="s">
        <v>11</v>
      </c>
      <c r="P4" s="22">
        <f>M11</f>
        <v>10</v>
      </c>
      <c r="Q4" s="22">
        <f>P4+$M$10</f>
        <v>23</v>
      </c>
      <c r="R4" s="22">
        <f t="shared" ref="R4:R13" si="0">IF(Q4&lt;&gt;"",AVERAGE(P4:Q4),"")</f>
        <v>16.5</v>
      </c>
      <c r="S4" s="17">
        <f t="shared" ref="S4:S13" si="1">IF(R4&lt;&gt;"",COUNTIF($A$2:$J$31,CONCATENATE("&gt;=",P4))-COUNTIF($A$2:$J$31,CONCATENATE("&gt;=",P5)),"")</f>
        <v>13</v>
      </c>
      <c r="T4" s="18">
        <f>IF(R4&lt;&gt;"",S4/$M$2,"")</f>
        <v>0.21666666666666667</v>
      </c>
      <c r="U4" s="17">
        <f>S4</f>
        <v>13</v>
      </c>
      <c r="V4" s="18">
        <f>T4</f>
        <v>0.21666666666666667</v>
      </c>
    </row>
    <row r="5" spans="1:22" x14ac:dyDescent="0.25">
      <c r="A5" s="33">
        <v>69</v>
      </c>
      <c r="B5" s="33">
        <v>55</v>
      </c>
      <c r="C5" s="33">
        <v>14</v>
      </c>
      <c r="D5" s="33">
        <v>78</v>
      </c>
      <c r="E5" s="33">
        <v>99</v>
      </c>
      <c r="F5" s="33">
        <v>89</v>
      </c>
      <c r="G5" s="33">
        <v>97</v>
      </c>
      <c r="H5" s="33">
        <v>26</v>
      </c>
      <c r="I5" s="33">
        <v>20</v>
      </c>
      <c r="J5" s="33">
        <v>71</v>
      </c>
      <c r="L5" s="6" t="s">
        <v>24</v>
      </c>
      <c r="M5" s="6">
        <f>M4-M3</f>
        <v>89</v>
      </c>
      <c r="O5" s="16" t="s">
        <v>12</v>
      </c>
      <c r="P5" s="22">
        <f t="shared" ref="P5:P13" si="2">IF(Q4&lt;$M$12,P4+$M$10,"")</f>
        <v>23</v>
      </c>
      <c r="Q5" s="22">
        <f t="shared" ref="Q5:Q13" si="3">IF(P5&lt;&gt;"",P5+$M$10,"")</f>
        <v>36</v>
      </c>
      <c r="R5" s="22">
        <f t="shared" si="0"/>
        <v>29.5</v>
      </c>
      <c r="S5" s="17">
        <f t="shared" si="1"/>
        <v>8</v>
      </c>
      <c r="T5" s="18">
        <f t="shared" ref="T5:T13" si="4">IF(R5&lt;&gt;"",S5/$M$2,"")</f>
        <v>0.13333333333333333</v>
      </c>
      <c r="U5" s="17">
        <f>IF(R5&lt;&gt;"",S5+U4,"")</f>
        <v>21</v>
      </c>
      <c r="V5" s="18">
        <f>IF(S5&lt;&gt;"",T5+V4,"")</f>
        <v>0.35</v>
      </c>
    </row>
    <row r="6" spans="1:22" x14ac:dyDescent="0.25">
      <c r="A6" s="33">
        <v>95</v>
      </c>
      <c r="B6" s="33">
        <v>69</v>
      </c>
      <c r="C6" s="33">
        <v>86</v>
      </c>
      <c r="D6" s="33">
        <v>39</v>
      </c>
      <c r="E6" s="33">
        <v>25</v>
      </c>
      <c r="F6" s="33">
        <v>40</v>
      </c>
      <c r="G6" s="33">
        <v>16</v>
      </c>
      <c r="H6" s="33">
        <v>60</v>
      </c>
      <c r="I6" s="33">
        <v>86</v>
      </c>
      <c r="J6" s="33">
        <v>16</v>
      </c>
      <c r="L6" s="6" t="s">
        <v>39</v>
      </c>
      <c r="M6" s="21" t="str">
        <f>CONCATENATE(INT(1+3.22*LOG10($M$2))," ó ",INT(1+3.22*LOG10($M$2))+1)</f>
        <v>6 ó 7</v>
      </c>
      <c r="O6" s="16" t="s">
        <v>13</v>
      </c>
      <c r="P6" s="22">
        <f t="shared" si="2"/>
        <v>36</v>
      </c>
      <c r="Q6" s="22">
        <f t="shared" si="3"/>
        <v>49</v>
      </c>
      <c r="R6" s="22">
        <f t="shared" si="0"/>
        <v>42.5</v>
      </c>
      <c r="S6" s="17">
        <f t="shared" si="1"/>
        <v>8</v>
      </c>
      <c r="T6" s="18">
        <f t="shared" si="4"/>
        <v>0.13333333333333333</v>
      </c>
      <c r="U6" s="17">
        <f t="shared" ref="U6:V13" si="5">IF(R6&lt;&gt;"",S6+U5,"")</f>
        <v>29</v>
      </c>
      <c r="V6" s="18">
        <f t="shared" si="5"/>
        <v>0.48333333333333328</v>
      </c>
    </row>
    <row r="7" spans="1:22" x14ac:dyDescent="0.25">
      <c r="A7" s="33">
        <v>10</v>
      </c>
      <c r="B7" s="33">
        <v>16</v>
      </c>
      <c r="C7" s="33">
        <v>23</v>
      </c>
      <c r="D7" s="33">
        <v>45</v>
      </c>
      <c r="E7" s="33">
        <v>30</v>
      </c>
      <c r="F7" s="33">
        <v>50</v>
      </c>
      <c r="G7" s="33">
        <v>61</v>
      </c>
      <c r="H7" s="33">
        <v>72</v>
      </c>
      <c r="I7" s="33">
        <v>80</v>
      </c>
      <c r="J7" s="33">
        <v>80</v>
      </c>
      <c r="L7" s="10" t="s">
        <v>36</v>
      </c>
      <c r="M7" s="19"/>
      <c r="O7" s="16" t="s">
        <v>14</v>
      </c>
      <c r="P7" s="22">
        <f t="shared" si="2"/>
        <v>49</v>
      </c>
      <c r="Q7" s="22">
        <f t="shared" si="3"/>
        <v>62</v>
      </c>
      <c r="R7" s="22">
        <f t="shared" si="0"/>
        <v>55.5</v>
      </c>
      <c r="S7" s="17">
        <f t="shared" si="1"/>
        <v>5</v>
      </c>
      <c r="T7" s="18">
        <f t="shared" si="4"/>
        <v>8.3333333333333329E-2</v>
      </c>
      <c r="U7" s="17">
        <f t="shared" si="5"/>
        <v>34</v>
      </c>
      <c r="V7" s="18">
        <f t="shared" si="5"/>
        <v>0.56666666666666665</v>
      </c>
    </row>
    <row r="8" spans="1:22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L8" s="6" t="s">
        <v>37</v>
      </c>
      <c r="M8" s="23">
        <v>89</v>
      </c>
      <c r="O8" s="16" t="s">
        <v>15</v>
      </c>
      <c r="P8" s="22">
        <f t="shared" si="2"/>
        <v>62</v>
      </c>
      <c r="Q8" s="22">
        <f t="shared" si="3"/>
        <v>75</v>
      </c>
      <c r="R8" s="22">
        <f t="shared" si="0"/>
        <v>68.5</v>
      </c>
      <c r="S8" s="17">
        <f t="shared" si="1"/>
        <v>10</v>
      </c>
      <c r="T8" s="18">
        <f t="shared" si="4"/>
        <v>0.16666666666666666</v>
      </c>
      <c r="U8" s="17">
        <f t="shared" si="5"/>
        <v>44</v>
      </c>
      <c r="V8" s="18">
        <f t="shared" si="5"/>
        <v>0.73333333333333328</v>
      </c>
    </row>
    <row r="9" spans="1:22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L9" s="6" t="s">
        <v>26</v>
      </c>
      <c r="M9" s="23">
        <v>7</v>
      </c>
      <c r="O9" s="16" t="s">
        <v>20</v>
      </c>
      <c r="P9" s="22">
        <f t="shared" si="2"/>
        <v>75</v>
      </c>
      <c r="Q9" s="22">
        <f t="shared" si="3"/>
        <v>88</v>
      </c>
      <c r="R9" s="22">
        <f t="shared" si="0"/>
        <v>81.5</v>
      </c>
      <c r="S9" s="17">
        <f t="shared" si="1"/>
        <v>10</v>
      </c>
      <c r="T9" s="18">
        <f t="shared" si="4"/>
        <v>0.16666666666666666</v>
      </c>
      <c r="U9" s="17">
        <f t="shared" si="5"/>
        <v>54</v>
      </c>
      <c r="V9" s="18">
        <f t="shared" si="5"/>
        <v>0.89999999999999991</v>
      </c>
    </row>
    <row r="10" spans="1:22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L10" s="6" t="s">
        <v>25</v>
      </c>
      <c r="M10" s="6">
        <v>13</v>
      </c>
      <c r="O10" s="16" t="s">
        <v>27</v>
      </c>
      <c r="P10" s="22">
        <f t="shared" si="2"/>
        <v>88</v>
      </c>
      <c r="Q10" s="22">
        <f t="shared" si="3"/>
        <v>101</v>
      </c>
      <c r="R10" s="22">
        <f t="shared" si="0"/>
        <v>94.5</v>
      </c>
      <c r="S10" s="17">
        <f t="shared" si="1"/>
        <v>6</v>
      </c>
      <c r="T10" s="18">
        <f t="shared" si="4"/>
        <v>0.1</v>
      </c>
      <c r="U10" s="17">
        <f t="shared" si="5"/>
        <v>60</v>
      </c>
      <c r="V10" s="18">
        <f t="shared" si="5"/>
        <v>0.99999999999999989</v>
      </c>
    </row>
    <row r="11" spans="1:22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L11" s="6" t="s">
        <v>38</v>
      </c>
      <c r="M11" s="6">
        <f>M3-(M8-M5)/2</f>
        <v>10</v>
      </c>
      <c r="O11" s="16" t="s">
        <v>28</v>
      </c>
      <c r="P11" s="22" t="str">
        <f t="shared" si="2"/>
        <v/>
      </c>
      <c r="Q11" s="22" t="str">
        <f t="shared" si="3"/>
        <v/>
      </c>
      <c r="R11" s="22" t="str">
        <f t="shared" si="0"/>
        <v/>
      </c>
      <c r="S11" s="17" t="str">
        <f t="shared" si="1"/>
        <v/>
      </c>
      <c r="T11" s="18" t="str">
        <f t="shared" si="4"/>
        <v/>
      </c>
      <c r="U11" s="17" t="str">
        <f t="shared" si="5"/>
        <v/>
      </c>
      <c r="V11" s="18" t="str">
        <f t="shared" si="5"/>
        <v/>
      </c>
    </row>
    <row r="12" spans="1:22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L12" s="6" t="s">
        <v>46</v>
      </c>
      <c r="M12" s="6">
        <f>M4+(M8-M5)/2</f>
        <v>99</v>
      </c>
      <c r="O12" s="16" t="s">
        <v>29</v>
      </c>
      <c r="P12" s="22" t="str">
        <f t="shared" si="2"/>
        <v/>
      </c>
      <c r="Q12" s="22" t="str">
        <f t="shared" si="3"/>
        <v/>
      </c>
      <c r="R12" s="22" t="str">
        <f t="shared" si="0"/>
        <v/>
      </c>
      <c r="S12" s="17" t="str">
        <f t="shared" si="1"/>
        <v/>
      </c>
      <c r="T12" s="18" t="str">
        <f t="shared" si="4"/>
        <v/>
      </c>
      <c r="U12" s="17" t="str">
        <f t="shared" si="5"/>
        <v/>
      </c>
      <c r="V12" s="18" t="str">
        <f t="shared" si="5"/>
        <v/>
      </c>
    </row>
    <row r="13" spans="1:22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L13" s="10" t="s">
        <v>4</v>
      </c>
      <c r="M13" s="10"/>
      <c r="O13" s="16" t="s">
        <v>30</v>
      </c>
      <c r="P13" s="22" t="str">
        <f t="shared" si="2"/>
        <v/>
      </c>
      <c r="Q13" s="22" t="str">
        <f t="shared" si="3"/>
        <v/>
      </c>
      <c r="R13" s="22" t="str">
        <f t="shared" si="0"/>
        <v/>
      </c>
      <c r="S13" s="17" t="str">
        <f t="shared" si="1"/>
        <v/>
      </c>
      <c r="T13" s="18" t="str">
        <f t="shared" si="4"/>
        <v/>
      </c>
      <c r="U13" s="17" t="str">
        <f t="shared" si="5"/>
        <v/>
      </c>
      <c r="V13" s="18" t="str">
        <f t="shared" si="5"/>
        <v/>
      </c>
    </row>
    <row r="14" spans="1:22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L14" s="6" t="s">
        <v>5</v>
      </c>
      <c r="M14" s="34">
        <f>AVERAGE($A$2:$J$31)</f>
        <v>51.966666666666669</v>
      </c>
      <c r="O14" s="16" t="s">
        <v>47</v>
      </c>
      <c r="P14" s="22" t="str">
        <f t="shared" ref="P14:P19" si="6">IF(Q13&lt;$M$12,P13+$M$10,"")</f>
        <v/>
      </c>
      <c r="Q14" s="22" t="str">
        <f t="shared" ref="Q14:Q19" si="7">IF(P14&lt;&gt;"",P14+$M$10,"")</f>
        <v/>
      </c>
      <c r="R14" s="22" t="str">
        <f t="shared" ref="R14:R19" si="8">IF(Q14&lt;&gt;"",AVERAGE(P14:Q14),"")</f>
        <v/>
      </c>
      <c r="S14" s="17" t="str">
        <f t="shared" ref="S14:S19" si="9">IF(R14&lt;&gt;"",COUNTIF($A$2:$J$31,CONCATENATE("&gt;=",P14))-COUNTIF($A$2:$J$31,CONCATENATE("&gt;=",P15)),"")</f>
        <v/>
      </c>
      <c r="T14" s="18" t="str">
        <f t="shared" ref="T14:T19" si="10">IF(R14&lt;&gt;"",S14/$M$2,"")</f>
        <v/>
      </c>
      <c r="U14" s="17" t="str">
        <f t="shared" ref="U14:U19" si="11">IF(R14&lt;&gt;"",S14+U13,"")</f>
        <v/>
      </c>
      <c r="V14" s="18" t="str">
        <f t="shared" ref="V14:V19" si="12">IF(S14&lt;&gt;"",T14+V13,"")</f>
        <v/>
      </c>
    </row>
    <row r="15" spans="1:22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L15" s="6" t="s">
        <v>6</v>
      </c>
      <c r="M15" s="9">
        <f>MEDIAN($A$2:$J$31)</f>
        <v>52.5</v>
      </c>
      <c r="O15" s="16" t="s">
        <v>48</v>
      </c>
      <c r="P15" s="22" t="str">
        <f t="shared" si="6"/>
        <v/>
      </c>
      <c r="Q15" s="22" t="str">
        <f t="shared" si="7"/>
        <v/>
      </c>
      <c r="R15" s="22" t="str">
        <f t="shared" si="8"/>
        <v/>
      </c>
      <c r="S15" s="17" t="str">
        <f t="shared" si="9"/>
        <v/>
      </c>
      <c r="T15" s="18" t="str">
        <f t="shared" si="10"/>
        <v/>
      </c>
      <c r="U15" s="17" t="str">
        <f t="shared" si="11"/>
        <v/>
      </c>
      <c r="V15" s="18" t="str">
        <f t="shared" si="12"/>
        <v/>
      </c>
    </row>
    <row r="16" spans="1:22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L16" s="6" t="s">
        <v>7</v>
      </c>
      <c r="M16" s="9">
        <f>MODE($A$2:$J$31)</f>
        <v>16</v>
      </c>
      <c r="O16" s="16" t="s">
        <v>49</v>
      </c>
      <c r="P16" s="22" t="str">
        <f t="shared" si="6"/>
        <v/>
      </c>
      <c r="Q16" s="22" t="str">
        <f t="shared" si="7"/>
        <v/>
      </c>
      <c r="R16" s="22" t="str">
        <f t="shared" si="8"/>
        <v/>
      </c>
      <c r="S16" s="17" t="str">
        <f t="shared" si="9"/>
        <v/>
      </c>
      <c r="T16" s="18" t="str">
        <f t="shared" si="10"/>
        <v/>
      </c>
      <c r="U16" s="17" t="str">
        <f t="shared" si="11"/>
        <v/>
      </c>
      <c r="V16" s="18" t="str">
        <f t="shared" si="12"/>
        <v/>
      </c>
    </row>
    <row r="17" spans="1:22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L17" s="6"/>
      <c r="M17" s="9"/>
      <c r="O17" s="16" t="s">
        <v>50</v>
      </c>
      <c r="P17" s="22" t="str">
        <f t="shared" si="6"/>
        <v/>
      </c>
      <c r="Q17" s="22" t="str">
        <f t="shared" si="7"/>
        <v/>
      </c>
      <c r="R17" s="22" t="str">
        <f t="shared" si="8"/>
        <v/>
      </c>
      <c r="S17" s="17" t="str">
        <f t="shared" si="9"/>
        <v/>
      </c>
      <c r="T17" s="18" t="str">
        <f t="shared" si="10"/>
        <v/>
      </c>
      <c r="U17" s="17" t="str">
        <f t="shared" si="11"/>
        <v/>
      </c>
      <c r="V17" s="18" t="str">
        <f t="shared" si="12"/>
        <v/>
      </c>
    </row>
    <row r="18" spans="1:22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L18" s="10" t="s">
        <v>8</v>
      </c>
      <c r="M18" s="20"/>
      <c r="O18" s="16" t="s">
        <v>51</v>
      </c>
      <c r="P18" s="22" t="str">
        <f t="shared" si="6"/>
        <v/>
      </c>
      <c r="Q18" s="22" t="str">
        <f t="shared" si="7"/>
        <v/>
      </c>
      <c r="R18" s="22" t="str">
        <f t="shared" si="8"/>
        <v/>
      </c>
      <c r="S18" s="17" t="str">
        <f t="shared" si="9"/>
        <v/>
      </c>
      <c r="T18" s="18" t="str">
        <f t="shared" si="10"/>
        <v/>
      </c>
      <c r="U18" s="17" t="str">
        <f t="shared" si="11"/>
        <v/>
      </c>
      <c r="V18" s="18" t="str">
        <f t="shared" si="12"/>
        <v/>
      </c>
    </row>
    <row r="19" spans="1:22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L19" s="6" t="s">
        <v>9</v>
      </c>
      <c r="M19" s="9">
        <f>VAR($A$2:$J$31)</f>
        <v>765.1514124293783</v>
      </c>
      <c r="O19" s="16" t="s">
        <v>52</v>
      </c>
      <c r="P19" s="22" t="str">
        <f t="shared" si="6"/>
        <v/>
      </c>
      <c r="Q19" s="22" t="str">
        <f t="shared" si="7"/>
        <v/>
      </c>
      <c r="R19" s="22" t="str">
        <f t="shared" si="8"/>
        <v/>
      </c>
      <c r="S19" s="17" t="str">
        <f t="shared" si="9"/>
        <v/>
      </c>
      <c r="T19" s="18" t="str">
        <f t="shared" si="10"/>
        <v/>
      </c>
      <c r="U19" s="17" t="str">
        <f t="shared" si="11"/>
        <v/>
      </c>
      <c r="V19" s="18" t="str">
        <f t="shared" si="12"/>
        <v/>
      </c>
    </row>
    <row r="20" spans="1:22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L20" s="6" t="s">
        <v>18</v>
      </c>
      <c r="M20" s="9">
        <f>STDEV($A$2:$J$31)</f>
        <v>27.661370400422651</v>
      </c>
    </row>
    <row r="21" spans="1:22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2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2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22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22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2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22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22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22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22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22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</sheetData>
  <mergeCells count="1">
    <mergeCell ref="P2:Q2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topLeftCell="A2" workbookViewId="0">
      <selection activeCell="L18" sqref="L18"/>
    </sheetView>
  </sheetViews>
  <sheetFormatPr baseColWidth="10" defaultRowHeight="15" x14ac:dyDescent="0.25"/>
  <cols>
    <col min="1" max="10" width="3.85546875" customWidth="1"/>
    <col min="11" max="11" width="1.7109375" style="1" customWidth="1"/>
    <col min="12" max="12" width="19" customWidth="1"/>
    <col min="13" max="13" width="5.7109375" bestFit="1" customWidth="1"/>
    <col min="14" max="14" width="1.7109375" style="2" customWidth="1"/>
    <col min="15" max="15" width="6" customWidth="1"/>
    <col min="16" max="16" width="7.7109375" bestFit="1" customWidth="1"/>
    <col min="17" max="17" width="11.7109375" customWidth="1"/>
    <col min="18" max="18" width="15.28515625" customWidth="1"/>
    <col min="19" max="19" width="14.28515625" customWidth="1"/>
    <col min="20" max="20" width="21.28515625" customWidth="1"/>
  </cols>
  <sheetData>
    <row r="1" spans="1:20" ht="15" customHeight="1" x14ac:dyDescent="0.25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7"/>
      <c r="K1" s="7"/>
      <c r="L1" s="25" t="s">
        <v>19</v>
      </c>
      <c r="M1" s="27"/>
      <c r="N1" s="8"/>
      <c r="O1" s="28" t="s">
        <v>34</v>
      </c>
      <c r="P1" s="29"/>
      <c r="Q1" s="29"/>
      <c r="R1" s="29"/>
      <c r="S1" s="29"/>
      <c r="T1" s="30"/>
    </row>
    <row r="2" spans="1:20" ht="22.5" customHeight="1" x14ac:dyDescent="0.25">
      <c r="A2" s="23">
        <f ca="1">RANDBETWEEN(0,5)</f>
        <v>5</v>
      </c>
      <c r="B2" s="23">
        <f t="shared" ref="B2:I17" ca="1" si="0">RANDBETWEEN(0,5)</f>
        <v>0</v>
      </c>
      <c r="C2" s="23">
        <f t="shared" ca="1" si="0"/>
        <v>3</v>
      </c>
      <c r="D2" s="23">
        <f t="shared" ca="1" si="0"/>
        <v>1</v>
      </c>
      <c r="E2" s="23">
        <f t="shared" ca="1" si="0"/>
        <v>0</v>
      </c>
      <c r="F2" s="23">
        <f t="shared" ca="1" si="0"/>
        <v>4</v>
      </c>
      <c r="G2" s="23">
        <f t="shared" ca="1" si="0"/>
        <v>1</v>
      </c>
      <c r="H2" s="23">
        <f t="shared" ca="1" si="0"/>
        <v>1</v>
      </c>
      <c r="I2" s="23">
        <f t="shared" ca="1" si="0"/>
        <v>1</v>
      </c>
      <c r="J2" s="23"/>
      <c r="L2" s="6" t="s">
        <v>0</v>
      </c>
      <c r="M2" s="6">
        <f ca="1">COUNT($A$2:$J$31)</f>
        <v>234</v>
      </c>
      <c r="O2" s="24" t="s">
        <v>10</v>
      </c>
      <c r="P2" s="24" t="s">
        <v>1</v>
      </c>
      <c r="Q2" s="24" t="s">
        <v>2</v>
      </c>
      <c r="R2" s="24" t="s">
        <v>3</v>
      </c>
      <c r="S2" s="24" t="s">
        <v>16</v>
      </c>
      <c r="T2" s="24" t="s">
        <v>17</v>
      </c>
    </row>
    <row r="3" spans="1:20" x14ac:dyDescent="0.25">
      <c r="A3" s="23">
        <f t="shared" ref="A3:I18" ca="1" si="1">RANDBETWEEN(0,5)</f>
        <v>3</v>
      </c>
      <c r="B3" s="23">
        <f t="shared" ca="1" si="0"/>
        <v>3</v>
      </c>
      <c r="C3" s="23">
        <f t="shared" ca="1" si="0"/>
        <v>3</v>
      </c>
      <c r="D3" s="23">
        <f t="shared" ca="1" si="0"/>
        <v>1</v>
      </c>
      <c r="E3" s="23">
        <f t="shared" ca="1" si="0"/>
        <v>3</v>
      </c>
      <c r="F3" s="23">
        <f t="shared" ca="1" si="0"/>
        <v>3</v>
      </c>
      <c r="G3" s="23">
        <f t="shared" ca="1" si="0"/>
        <v>2</v>
      </c>
      <c r="H3" s="23">
        <f t="shared" ca="1" si="0"/>
        <v>0</v>
      </c>
      <c r="I3" s="23">
        <f t="shared" ca="1" si="0"/>
        <v>0</v>
      </c>
      <c r="J3" s="23"/>
      <c r="L3" s="6" t="s">
        <v>22</v>
      </c>
      <c r="M3" s="6">
        <f ca="1">MIN($A$2:$J$31)</f>
        <v>0</v>
      </c>
      <c r="O3" s="15" t="s">
        <v>40</v>
      </c>
      <c r="P3" s="15" t="s">
        <v>41</v>
      </c>
      <c r="Q3" s="15" t="s">
        <v>42</v>
      </c>
      <c r="R3" s="15" t="s">
        <v>43</v>
      </c>
      <c r="S3" s="15" t="s">
        <v>44</v>
      </c>
      <c r="T3" s="15" t="s">
        <v>45</v>
      </c>
    </row>
    <row r="4" spans="1:20" x14ac:dyDescent="0.25">
      <c r="A4" s="23">
        <f t="shared" ca="1" si="1"/>
        <v>2</v>
      </c>
      <c r="B4" s="23">
        <f t="shared" ca="1" si="0"/>
        <v>4</v>
      </c>
      <c r="C4" s="23">
        <f t="shared" ca="1" si="0"/>
        <v>5</v>
      </c>
      <c r="D4" s="23">
        <f t="shared" ca="1" si="0"/>
        <v>5</v>
      </c>
      <c r="E4" s="23">
        <f t="shared" ca="1" si="0"/>
        <v>5</v>
      </c>
      <c r="F4" s="23">
        <f t="shared" ca="1" si="0"/>
        <v>0</v>
      </c>
      <c r="G4" s="23">
        <f t="shared" ca="1" si="0"/>
        <v>4</v>
      </c>
      <c r="H4" s="23">
        <f t="shared" ca="1" si="0"/>
        <v>0</v>
      </c>
      <c r="I4" s="23">
        <f t="shared" ca="1" si="0"/>
        <v>3</v>
      </c>
      <c r="J4" s="23"/>
      <c r="L4" s="6" t="s">
        <v>21</v>
      </c>
      <c r="M4" s="6">
        <f ca="1">MAX($A$2:$J$31)</f>
        <v>5</v>
      </c>
      <c r="O4" s="16" t="s">
        <v>11</v>
      </c>
      <c r="P4" s="32">
        <v>0</v>
      </c>
      <c r="Q4" s="17">
        <f t="shared" ref="Q4:Q19" ca="1" si="2">IF(P4&lt;&gt;"",COUNTIF($A$2:$J$31,P4),"")</f>
        <v>44</v>
      </c>
      <c r="R4" s="18">
        <f ca="1">IF(P4&lt;&gt;"",Q4/$M$2,"")</f>
        <v>0.18803418803418803</v>
      </c>
      <c r="S4" s="17">
        <f ca="1">Q4</f>
        <v>44</v>
      </c>
      <c r="T4" s="18">
        <f ca="1">R4</f>
        <v>0.18803418803418803</v>
      </c>
    </row>
    <row r="5" spans="1:20" x14ac:dyDescent="0.25">
      <c r="A5" s="23">
        <f t="shared" ca="1" si="1"/>
        <v>5</v>
      </c>
      <c r="B5" s="23">
        <f t="shared" ca="1" si="0"/>
        <v>4</v>
      </c>
      <c r="C5" s="23">
        <f t="shared" ca="1" si="0"/>
        <v>2</v>
      </c>
      <c r="D5" s="23">
        <f t="shared" ca="1" si="0"/>
        <v>5</v>
      </c>
      <c r="E5" s="23">
        <f t="shared" ca="1" si="0"/>
        <v>5</v>
      </c>
      <c r="F5" s="23">
        <f t="shared" ca="1" si="0"/>
        <v>1</v>
      </c>
      <c r="G5" s="23">
        <f t="shared" ca="1" si="0"/>
        <v>2</v>
      </c>
      <c r="H5" s="23">
        <f t="shared" ca="1" si="0"/>
        <v>5</v>
      </c>
      <c r="I5" s="23">
        <f t="shared" ca="1" si="0"/>
        <v>4</v>
      </c>
      <c r="J5" s="23"/>
      <c r="L5" s="6"/>
      <c r="M5" s="6"/>
      <c r="O5" s="16" t="s">
        <v>12</v>
      </c>
      <c r="P5" s="32">
        <v>1</v>
      </c>
      <c r="Q5" s="17">
        <f t="shared" ca="1" si="2"/>
        <v>39</v>
      </c>
      <c r="R5" s="18">
        <f t="shared" ref="R5:R19" ca="1" si="3">IF(P5&lt;&gt;"",Q5/$M$2,"")</f>
        <v>0.16666666666666666</v>
      </c>
      <c r="S5" s="17">
        <f ca="1">IF(P5&lt;&gt;"",Q5+S4,"")</f>
        <v>83</v>
      </c>
      <c r="T5" s="18">
        <f ca="1">IF(Q5&lt;&gt;"",R5+T4,"")</f>
        <v>0.35470085470085466</v>
      </c>
    </row>
    <row r="6" spans="1:20" x14ac:dyDescent="0.25">
      <c r="A6" s="23">
        <f t="shared" ca="1" si="1"/>
        <v>5</v>
      </c>
      <c r="B6" s="23">
        <f t="shared" ca="1" si="0"/>
        <v>1</v>
      </c>
      <c r="C6" s="23">
        <f t="shared" ca="1" si="0"/>
        <v>5</v>
      </c>
      <c r="D6" s="23">
        <f t="shared" ca="1" si="0"/>
        <v>2</v>
      </c>
      <c r="E6" s="23">
        <f t="shared" ca="1" si="0"/>
        <v>0</v>
      </c>
      <c r="F6" s="23">
        <f t="shared" ca="1" si="0"/>
        <v>4</v>
      </c>
      <c r="G6" s="23">
        <f t="shared" ca="1" si="0"/>
        <v>1</v>
      </c>
      <c r="H6" s="23">
        <f t="shared" ca="1" si="0"/>
        <v>0</v>
      </c>
      <c r="I6" s="23">
        <f t="shared" ca="1" si="0"/>
        <v>0</v>
      </c>
      <c r="J6" s="23"/>
      <c r="L6" s="25" t="s">
        <v>4</v>
      </c>
      <c r="M6" s="27"/>
      <c r="O6" s="16" t="s">
        <v>13</v>
      </c>
      <c r="P6" s="32">
        <v>2</v>
      </c>
      <c r="Q6" s="17">
        <f t="shared" ca="1" si="2"/>
        <v>32</v>
      </c>
      <c r="R6" s="18">
        <f t="shared" ca="1" si="3"/>
        <v>0.13675213675213677</v>
      </c>
      <c r="S6" s="17">
        <f t="shared" ref="S6:T19" ca="1" si="4">IF(P6&lt;&gt;"",Q6+S5,"")</f>
        <v>115</v>
      </c>
      <c r="T6" s="18">
        <f t="shared" ca="1" si="4"/>
        <v>0.49145299145299143</v>
      </c>
    </row>
    <row r="7" spans="1:20" x14ac:dyDescent="0.25">
      <c r="A7" s="23">
        <f t="shared" ca="1" si="1"/>
        <v>3</v>
      </c>
      <c r="B7" s="23">
        <f t="shared" ca="1" si="0"/>
        <v>3</v>
      </c>
      <c r="C7" s="23">
        <f t="shared" ca="1" si="0"/>
        <v>5</v>
      </c>
      <c r="D7" s="23">
        <f t="shared" ca="1" si="0"/>
        <v>4</v>
      </c>
      <c r="E7" s="23">
        <f t="shared" ca="1" si="0"/>
        <v>5</v>
      </c>
      <c r="F7" s="23">
        <f t="shared" ca="1" si="0"/>
        <v>0</v>
      </c>
      <c r="G7" s="23">
        <f t="shared" ca="1" si="0"/>
        <v>4</v>
      </c>
      <c r="H7" s="23">
        <f t="shared" ca="1" si="0"/>
        <v>4</v>
      </c>
      <c r="I7" s="23">
        <f t="shared" ca="1" si="0"/>
        <v>0</v>
      </c>
      <c r="J7" s="23"/>
      <c r="L7" s="6" t="s">
        <v>5</v>
      </c>
      <c r="M7" s="9">
        <f ca="1">AVERAGE($A$2:$J$31)</f>
        <v>2.4786324786324787</v>
      </c>
      <c r="O7" s="16" t="s">
        <v>14</v>
      </c>
      <c r="P7" s="32">
        <v>3</v>
      </c>
      <c r="Q7" s="17">
        <f t="shared" ca="1" si="2"/>
        <v>37</v>
      </c>
      <c r="R7" s="18">
        <f t="shared" ca="1" si="3"/>
        <v>0.15811965811965811</v>
      </c>
      <c r="S7" s="17">
        <f t="shared" ca="1" si="4"/>
        <v>152</v>
      </c>
      <c r="T7" s="18">
        <f t="shared" ca="1" si="4"/>
        <v>0.64957264957264949</v>
      </c>
    </row>
    <row r="8" spans="1:20" x14ac:dyDescent="0.25">
      <c r="A8" s="23">
        <f t="shared" ca="1" si="1"/>
        <v>4</v>
      </c>
      <c r="B8" s="23">
        <f t="shared" ca="1" si="0"/>
        <v>4</v>
      </c>
      <c r="C8" s="23">
        <f t="shared" ca="1" si="0"/>
        <v>2</v>
      </c>
      <c r="D8" s="23">
        <f t="shared" ca="1" si="0"/>
        <v>1</v>
      </c>
      <c r="E8" s="23">
        <f t="shared" ca="1" si="0"/>
        <v>1</v>
      </c>
      <c r="F8" s="23">
        <f t="shared" ca="1" si="0"/>
        <v>1</v>
      </c>
      <c r="G8" s="23">
        <f t="shared" ca="1" si="0"/>
        <v>4</v>
      </c>
      <c r="H8" s="23">
        <f t="shared" ca="1" si="0"/>
        <v>3</v>
      </c>
      <c r="I8" s="23">
        <f t="shared" ca="1" si="0"/>
        <v>4</v>
      </c>
      <c r="J8" s="23"/>
      <c r="L8" s="6" t="s">
        <v>6</v>
      </c>
      <c r="M8" s="9">
        <f ca="1">MEDIAN($A$2:$J$31)</f>
        <v>3</v>
      </c>
      <c r="O8" s="16" t="s">
        <v>15</v>
      </c>
      <c r="P8" s="32">
        <v>4</v>
      </c>
      <c r="Q8" s="17">
        <f t="shared" ca="1" si="2"/>
        <v>44</v>
      </c>
      <c r="R8" s="18">
        <f t="shared" ca="1" si="3"/>
        <v>0.18803418803418803</v>
      </c>
      <c r="S8" s="17">
        <f t="shared" ca="1" si="4"/>
        <v>196</v>
      </c>
      <c r="T8" s="18">
        <f t="shared" ca="1" si="4"/>
        <v>0.83760683760683752</v>
      </c>
    </row>
    <row r="9" spans="1:20" x14ac:dyDescent="0.25">
      <c r="A9" s="23">
        <f t="shared" ca="1" si="1"/>
        <v>0</v>
      </c>
      <c r="B9" s="23">
        <f t="shared" ca="1" si="0"/>
        <v>5</v>
      </c>
      <c r="C9" s="23">
        <f t="shared" ca="1" si="0"/>
        <v>4</v>
      </c>
      <c r="D9" s="23">
        <f t="shared" ca="1" si="0"/>
        <v>4</v>
      </c>
      <c r="E9" s="23">
        <f t="shared" ca="1" si="0"/>
        <v>2</v>
      </c>
      <c r="F9" s="23">
        <f t="shared" ca="1" si="0"/>
        <v>5</v>
      </c>
      <c r="G9" s="23">
        <f t="shared" ca="1" si="0"/>
        <v>3</v>
      </c>
      <c r="H9" s="23">
        <f t="shared" ca="1" si="0"/>
        <v>0</v>
      </c>
      <c r="I9" s="23">
        <f t="shared" ca="1" si="0"/>
        <v>4</v>
      </c>
      <c r="J9" s="23"/>
      <c r="L9" s="6" t="s">
        <v>7</v>
      </c>
      <c r="M9" s="9">
        <f ca="1">MODE($A$2:$J$31)</f>
        <v>0</v>
      </c>
      <c r="O9" s="16" t="s">
        <v>20</v>
      </c>
      <c r="P9" s="32">
        <v>5</v>
      </c>
      <c r="Q9" s="17">
        <f t="shared" ca="1" si="2"/>
        <v>38</v>
      </c>
      <c r="R9" s="18">
        <f t="shared" ca="1" si="3"/>
        <v>0.1623931623931624</v>
      </c>
      <c r="S9" s="17">
        <f t="shared" ca="1" si="4"/>
        <v>234</v>
      </c>
      <c r="T9" s="18">
        <f t="shared" ca="1" si="4"/>
        <v>0.99999999999999989</v>
      </c>
    </row>
    <row r="10" spans="1:20" x14ac:dyDescent="0.25">
      <c r="A10" s="23">
        <f t="shared" ca="1" si="1"/>
        <v>4</v>
      </c>
      <c r="B10" s="23">
        <f t="shared" ca="1" si="0"/>
        <v>5</v>
      </c>
      <c r="C10" s="23">
        <f t="shared" ca="1" si="0"/>
        <v>3</v>
      </c>
      <c r="D10" s="23">
        <f t="shared" ca="1" si="0"/>
        <v>4</v>
      </c>
      <c r="E10" s="23">
        <f t="shared" ca="1" si="0"/>
        <v>4</v>
      </c>
      <c r="F10" s="23">
        <f t="shared" ca="1" si="0"/>
        <v>2</v>
      </c>
      <c r="G10" s="23">
        <f t="shared" ca="1" si="0"/>
        <v>1</v>
      </c>
      <c r="H10" s="23">
        <f t="shared" ca="1" si="0"/>
        <v>0</v>
      </c>
      <c r="I10" s="23">
        <f t="shared" ca="1" si="0"/>
        <v>3</v>
      </c>
      <c r="J10" s="23"/>
      <c r="L10" s="6"/>
      <c r="M10" s="6"/>
      <c r="O10" s="16" t="s">
        <v>27</v>
      </c>
      <c r="P10" s="32"/>
      <c r="Q10" s="17" t="str">
        <f t="shared" si="2"/>
        <v/>
      </c>
      <c r="R10" s="18" t="str">
        <f t="shared" si="3"/>
        <v/>
      </c>
      <c r="S10" s="17" t="str">
        <f t="shared" si="4"/>
        <v/>
      </c>
      <c r="T10" s="18" t="str">
        <f t="shared" si="4"/>
        <v/>
      </c>
    </row>
    <row r="11" spans="1:20" x14ac:dyDescent="0.25">
      <c r="A11" s="23">
        <f t="shared" ca="1" si="1"/>
        <v>1</v>
      </c>
      <c r="B11" s="23">
        <f t="shared" ca="1" si="0"/>
        <v>1</v>
      </c>
      <c r="C11" s="23">
        <f t="shared" ca="1" si="0"/>
        <v>3</v>
      </c>
      <c r="D11" s="23">
        <f t="shared" ca="1" si="0"/>
        <v>2</v>
      </c>
      <c r="E11" s="23">
        <f t="shared" ca="1" si="0"/>
        <v>0</v>
      </c>
      <c r="F11" s="23">
        <f t="shared" ca="1" si="0"/>
        <v>4</v>
      </c>
      <c r="G11" s="23">
        <f t="shared" ca="1" si="0"/>
        <v>3</v>
      </c>
      <c r="H11" s="23">
        <f t="shared" ca="1" si="0"/>
        <v>0</v>
      </c>
      <c r="I11" s="23">
        <f t="shared" ca="1" si="0"/>
        <v>4</v>
      </c>
      <c r="J11" s="23"/>
      <c r="L11" s="25" t="s">
        <v>8</v>
      </c>
      <c r="M11" s="31"/>
      <c r="O11" s="16" t="s">
        <v>28</v>
      </c>
      <c r="P11" s="32"/>
      <c r="Q11" s="17" t="str">
        <f t="shared" si="2"/>
        <v/>
      </c>
      <c r="R11" s="18" t="str">
        <f t="shared" si="3"/>
        <v/>
      </c>
      <c r="S11" s="17" t="str">
        <f t="shared" si="4"/>
        <v/>
      </c>
      <c r="T11" s="18" t="str">
        <f t="shared" si="4"/>
        <v/>
      </c>
    </row>
    <row r="12" spans="1:20" x14ac:dyDescent="0.25">
      <c r="A12" s="23">
        <f t="shared" ca="1" si="1"/>
        <v>1</v>
      </c>
      <c r="B12" s="23">
        <f t="shared" ca="1" si="0"/>
        <v>3</v>
      </c>
      <c r="C12" s="23">
        <f t="shared" ca="1" si="0"/>
        <v>1</v>
      </c>
      <c r="D12" s="23">
        <f t="shared" ca="1" si="0"/>
        <v>1</v>
      </c>
      <c r="E12" s="23">
        <f t="shared" ca="1" si="0"/>
        <v>5</v>
      </c>
      <c r="F12" s="23">
        <f t="shared" ca="1" si="0"/>
        <v>4</v>
      </c>
      <c r="G12" s="23">
        <f t="shared" ca="1" si="0"/>
        <v>3</v>
      </c>
      <c r="H12" s="23">
        <f t="shared" ca="1" si="0"/>
        <v>4</v>
      </c>
      <c r="I12" s="23">
        <f t="shared" ca="1" si="0"/>
        <v>3</v>
      </c>
      <c r="J12" s="23"/>
      <c r="L12" s="6" t="s">
        <v>9</v>
      </c>
      <c r="M12" s="9">
        <f ca="1">VAR($A$2:$J$31)</f>
        <v>3.0746487656358901</v>
      </c>
      <c r="O12" s="16" t="s">
        <v>29</v>
      </c>
      <c r="P12" s="32"/>
      <c r="Q12" s="17" t="str">
        <f t="shared" si="2"/>
        <v/>
      </c>
      <c r="R12" s="18" t="str">
        <f t="shared" si="3"/>
        <v/>
      </c>
      <c r="S12" s="17" t="str">
        <f t="shared" si="4"/>
        <v/>
      </c>
      <c r="T12" s="18" t="str">
        <f t="shared" si="4"/>
        <v/>
      </c>
    </row>
    <row r="13" spans="1:20" x14ac:dyDescent="0.25">
      <c r="A13" s="23">
        <f t="shared" ca="1" si="1"/>
        <v>4</v>
      </c>
      <c r="B13" s="23">
        <f t="shared" ca="1" si="0"/>
        <v>0</v>
      </c>
      <c r="C13" s="23">
        <f t="shared" ca="1" si="0"/>
        <v>0</v>
      </c>
      <c r="D13" s="23">
        <f t="shared" ca="1" si="0"/>
        <v>5</v>
      </c>
      <c r="E13" s="23">
        <f t="shared" ca="1" si="0"/>
        <v>1</v>
      </c>
      <c r="F13" s="23">
        <f t="shared" ca="1" si="0"/>
        <v>4</v>
      </c>
      <c r="G13" s="23">
        <f t="shared" ca="1" si="0"/>
        <v>5</v>
      </c>
      <c r="H13" s="23">
        <f t="shared" ca="1" si="0"/>
        <v>0</v>
      </c>
      <c r="I13" s="23">
        <f t="shared" ca="1" si="0"/>
        <v>3</v>
      </c>
      <c r="J13" s="23"/>
      <c r="L13" s="6" t="s">
        <v>18</v>
      </c>
      <c r="M13" s="9">
        <f ca="1">STDEV($A$2:$J$31)</f>
        <v>1.7534676403161509</v>
      </c>
      <c r="O13" s="16" t="s">
        <v>30</v>
      </c>
      <c r="P13" s="32"/>
      <c r="Q13" s="17" t="str">
        <f t="shared" si="2"/>
        <v/>
      </c>
      <c r="R13" s="18" t="str">
        <f t="shared" si="3"/>
        <v/>
      </c>
      <c r="S13" s="17" t="str">
        <f t="shared" si="4"/>
        <v/>
      </c>
      <c r="T13" s="18" t="str">
        <f t="shared" si="4"/>
        <v/>
      </c>
    </row>
    <row r="14" spans="1:20" x14ac:dyDescent="0.25">
      <c r="A14" s="23">
        <f t="shared" ca="1" si="1"/>
        <v>3</v>
      </c>
      <c r="B14" s="23">
        <f t="shared" ca="1" si="0"/>
        <v>0</v>
      </c>
      <c r="C14" s="23">
        <f t="shared" ca="1" si="0"/>
        <v>3</v>
      </c>
      <c r="D14" s="23">
        <f t="shared" ca="1" si="0"/>
        <v>2</v>
      </c>
      <c r="E14" s="23">
        <f t="shared" ca="1" si="0"/>
        <v>1</v>
      </c>
      <c r="F14" s="23">
        <f t="shared" ca="1" si="0"/>
        <v>3</v>
      </c>
      <c r="G14" s="23">
        <f t="shared" ca="1" si="0"/>
        <v>1</v>
      </c>
      <c r="H14" s="23">
        <f t="shared" ca="1" si="0"/>
        <v>4</v>
      </c>
      <c r="I14" s="23">
        <f t="shared" ca="1" si="0"/>
        <v>5</v>
      </c>
      <c r="J14" s="23"/>
      <c r="O14" s="16" t="s">
        <v>47</v>
      </c>
      <c r="P14" s="32"/>
      <c r="Q14" s="17" t="str">
        <f t="shared" si="2"/>
        <v/>
      </c>
      <c r="R14" s="18" t="str">
        <f t="shared" si="3"/>
        <v/>
      </c>
      <c r="S14" s="17" t="str">
        <f t="shared" si="4"/>
        <v/>
      </c>
      <c r="T14" s="18" t="str">
        <f t="shared" si="4"/>
        <v/>
      </c>
    </row>
    <row r="15" spans="1:20" x14ac:dyDescent="0.25">
      <c r="A15" s="23">
        <f t="shared" ca="1" si="1"/>
        <v>3</v>
      </c>
      <c r="B15" s="23">
        <f t="shared" ca="1" si="0"/>
        <v>1</v>
      </c>
      <c r="C15" s="23">
        <f t="shared" ca="1" si="0"/>
        <v>1</v>
      </c>
      <c r="D15" s="23">
        <f t="shared" ca="1" si="0"/>
        <v>0</v>
      </c>
      <c r="E15" s="23">
        <f t="shared" ca="1" si="0"/>
        <v>1</v>
      </c>
      <c r="F15" s="23">
        <f t="shared" ca="1" si="0"/>
        <v>4</v>
      </c>
      <c r="G15" s="23">
        <f t="shared" ca="1" si="0"/>
        <v>3</v>
      </c>
      <c r="H15" s="23">
        <f t="shared" ca="1" si="0"/>
        <v>0</v>
      </c>
      <c r="I15" s="23">
        <f t="shared" ca="1" si="0"/>
        <v>4</v>
      </c>
      <c r="J15" s="23"/>
      <c r="O15" s="16" t="s">
        <v>48</v>
      </c>
      <c r="P15" s="32"/>
      <c r="Q15" s="17" t="str">
        <f t="shared" si="2"/>
        <v/>
      </c>
      <c r="R15" s="18" t="str">
        <f t="shared" si="3"/>
        <v/>
      </c>
      <c r="S15" s="17" t="str">
        <f t="shared" si="4"/>
        <v/>
      </c>
      <c r="T15" s="18" t="str">
        <f t="shared" si="4"/>
        <v/>
      </c>
    </row>
    <row r="16" spans="1:20" x14ac:dyDescent="0.25">
      <c r="A16" s="23">
        <f t="shared" ca="1" si="1"/>
        <v>4</v>
      </c>
      <c r="B16" s="23">
        <f t="shared" ca="1" si="0"/>
        <v>4</v>
      </c>
      <c r="C16" s="23">
        <f t="shared" ca="1" si="0"/>
        <v>0</v>
      </c>
      <c r="D16" s="23">
        <f t="shared" ca="1" si="0"/>
        <v>2</v>
      </c>
      <c r="E16" s="23">
        <f t="shared" ca="1" si="0"/>
        <v>5</v>
      </c>
      <c r="F16" s="23">
        <f t="shared" ca="1" si="0"/>
        <v>3</v>
      </c>
      <c r="G16" s="23">
        <f t="shared" ca="1" si="0"/>
        <v>0</v>
      </c>
      <c r="H16" s="23">
        <f t="shared" ca="1" si="0"/>
        <v>1</v>
      </c>
      <c r="I16" s="23">
        <f t="shared" ca="1" si="0"/>
        <v>5</v>
      </c>
      <c r="J16" s="23"/>
      <c r="O16" s="16" t="s">
        <v>49</v>
      </c>
      <c r="P16" s="32"/>
      <c r="Q16" s="17" t="str">
        <f t="shared" si="2"/>
        <v/>
      </c>
      <c r="R16" s="18" t="str">
        <f t="shared" si="3"/>
        <v/>
      </c>
      <c r="S16" s="17" t="str">
        <f t="shared" si="4"/>
        <v/>
      </c>
      <c r="T16" s="18" t="str">
        <f t="shared" si="4"/>
        <v/>
      </c>
    </row>
    <row r="17" spans="1:20" x14ac:dyDescent="0.25">
      <c r="A17" s="23">
        <f t="shared" ca="1" si="1"/>
        <v>2</v>
      </c>
      <c r="B17" s="23">
        <f t="shared" ca="1" si="0"/>
        <v>0</v>
      </c>
      <c r="C17" s="23">
        <f t="shared" ca="1" si="0"/>
        <v>1</v>
      </c>
      <c r="D17" s="23">
        <f t="shared" ca="1" si="0"/>
        <v>5</v>
      </c>
      <c r="E17" s="23">
        <f t="shared" ca="1" si="0"/>
        <v>2</v>
      </c>
      <c r="F17" s="23">
        <f t="shared" ca="1" si="0"/>
        <v>5</v>
      </c>
      <c r="G17" s="23">
        <f t="shared" ca="1" si="0"/>
        <v>2</v>
      </c>
      <c r="H17" s="23">
        <f t="shared" ca="1" si="0"/>
        <v>0</v>
      </c>
      <c r="I17" s="23">
        <f t="shared" ca="1" si="0"/>
        <v>4</v>
      </c>
      <c r="J17" s="23"/>
      <c r="L17" s="6"/>
      <c r="M17" s="9"/>
      <c r="O17" s="16" t="s">
        <v>50</v>
      </c>
      <c r="P17" s="32"/>
      <c r="Q17" s="17" t="str">
        <f t="shared" si="2"/>
        <v/>
      </c>
      <c r="R17" s="18" t="str">
        <f t="shared" si="3"/>
        <v/>
      </c>
      <c r="S17" s="17" t="str">
        <f t="shared" si="4"/>
        <v/>
      </c>
      <c r="T17" s="18" t="str">
        <f t="shared" si="4"/>
        <v/>
      </c>
    </row>
    <row r="18" spans="1:20" x14ac:dyDescent="0.25">
      <c r="A18" s="23">
        <f t="shared" ca="1" si="1"/>
        <v>4</v>
      </c>
      <c r="B18" s="23">
        <f t="shared" ca="1" si="1"/>
        <v>5</v>
      </c>
      <c r="C18" s="23">
        <f t="shared" ca="1" si="1"/>
        <v>2</v>
      </c>
      <c r="D18" s="23">
        <f t="shared" ca="1" si="1"/>
        <v>5</v>
      </c>
      <c r="E18" s="23">
        <f t="shared" ca="1" si="1"/>
        <v>2</v>
      </c>
      <c r="F18" s="23">
        <f t="shared" ca="1" si="1"/>
        <v>0</v>
      </c>
      <c r="G18" s="23">
        <f t="shared" ca="1" si="1"/>
        <v>5</v>
      </c>
      <c r="H18" s="23">
        <f t="shared" ca="1" si="1"/>
        <v>3</v>
      </c>
      <c r="I18" s="23">
        <f t="shared" ca="1" si="1"/>
        <v>5</v>
      </c>
      <c r="J18" s="23"/>
      <c r="O18" s="16" t="s">
        <v>51</v>
      </c>
      <c r="P18" s="32"/>
      <c r="Q18" s="17" t="str">
        <f t="shared" si="2"/>
        <v/>
      </c>
      <c r="R18" s="18" t="str">
        <f t="shared" si="3"/>
        <v/>
      </c>
      <c r="S18" s="17" t="str">
        <f t="shared" si="4"/>
        <v/>
      </c>
      <c r="T18" s="18" t="str">
        <f t="shared" si="4"/>
        <v/>
      </c>
    </row>
    <row r="19" spans="1:20" x14ac:dyDescent="0.25">
      <c r="A19" s="23">
        <f t="shared" ref="A19:I27" ca="1" si="5">RANDBETWEEN(0,5)</f>
        <v>0</v>
      </c>
      <c r="B19" s="23">
        <f t="shared" ca="1" si="5"/>
        <v>5</v>
      </c>
      <c r="C19" s="23">
        <f t="shared" ca="1" si="5"/>
        <v>4</v>
      </c>
      <c r="D19" s="23">
        <f t="shared" ca="1" si="5"/>
        <v>0</v>
      </c>
      <c r="E19" s="23">
        <f t="shared" ca="1" si="5"/>
        <v>4</v>
      </c>
      <c r="F19" s="23">
        <f t="shared" ca="1" si="5"/>
        <v>4</v>
      </c>
      <c r="G19" s="23">
        <f t="shared" ca="1" si="5"/>
        <v>1</v>
      </c>
      <c r="H19" s="23">
        <f t="shared" ca="1" si="5"/>
        <v>2</v>
      </c>
      <c r="I19" s="23">
        <f t="shared" ca="1" si="5"/>
        <v>5</v>
      </c>
      <c r="J19" s="23"/>
      <c r="O19" s="16" t="s">
        <v>52</v>
      </c>
      <c r="P19" s="32"/>
      <c r="Q19" s="17" t="str">
        <f t="shared" si="2"/>
        <v/>
      </c>
      <c r="R19" s="18" t="str">
        <f t="shared" si="3"/>
        <v/>
      </c>
      <c r="S19" s="17" t="str">
        <f t="shared" si="4"/>
        <v/>
      </c>
      <c r="T19" s="18" t="str">
        <f t="shared" si="4"/>
        <v/>
      </c>
    </row>
    <row r="20" spans="1:20" x14ac:dyDescent="0.25">
      <c r="A20" s="23">
        <f t="shared" ca="1" si="5"/>
        <v>0</v>
      </c>
      <c r="B20" s="23">
        <f t="shared" ca="1" si="5"/>
        <v>2</v>
      </c>
      <c r="C20" s="23">
        <f t="shared" ca="1" si="5"/>
        <v>3</v>
      </c>
      <c r="D20" s="23">
        <f t="shared" ca="1" si="5"/>
        <v>2</v>
      </c>
      <c r="E20" s="23">
        <f t="shared" ca="1" si="5"/>
        <v>5</v>
      </c>
      <c r="F20" s="23">
        <f t="shared" ca="1" si="5"/>
        <v>0</v>
      </c>
      <c r="G20" s="23">
        <f t="shared" ca="1" si="5"/>
        <v>3</v>
      </c>
      <c r="H20" s="23">
        <f t="shared" ca="1" si="5"/>
        <v>0</v>
      </c>
      <c r="I20" s="23">
        <f t="shared" ca="1" si="5"/>
        <v>2</v>
      </c>
      <c r="J20" s="23"/>
    </row>
    <row r="21" spans="1:20" x14ac:dyDescent="0.25">
      <c r="A21" s="23">
        <f t="shared" ca="1" si="5"/>
        <v>0</v>
      </c>
      <c r="B21" s="23">
        <f t="shared" ca="1" si="5"/>
        <v>0</v>
      </c>
      <c r="C21" s="23">
        <f t="shared" ca="1" si="5"/>
        <v>3</v>
      </c>
      <c r="D21" s="23">
        <f t="shared" ca="1" si="5"/>
        <v>5</v>
      </c>
      <c r="E21" s="23">
        <f t="shared" ca="1" si="5"/>
        <v>3</v>
      </c>
      <c r="F21" s="23">
        <f t="shared" ca="1" si="5"/>
        <v>5</v>
      </c>
      <c r="G21" s="23">
        <f t="shared" ca="1" si="5"/>
        <v>5</v>
      </c>
      <c r="H21" s="23">
        <f t="shared" ca="1" si="5"/>
        <v>1</v>
      </c>
      <c r="I21" s="23">
        <f t="shared" ca="1" si="5"/>
        <v>2</v>
      </c>
      <c r="J21" s="23"/>
    </row>
    <row r="22" spans="1:20" x14ac:dyDescent="0.25">
      <c r="A22" s="23">
        <f t="shared" ca="1" si="5"/>
        <v>1</v>
      </c>
      <c r="B22" s="23">
        <f t="shared" ca="1" si="5"/>
        <v>0</v>
      </c>
      <c r="C22" s="23">
        <f t="shared" ca="1" si="5"/>
        <v>4</v>
      </c>
      <c r="D22" s="23">
        <f t="shared" ca="1" si="5"/>
        <v>0</v>
      </c>
      <c r="E22" s="23">
        <f t="shared" ca="1" si="5"/>
        <v>3</v>
      </c>
      <c r="F22" s="23">
        <f t="shared" ca="1" si="5"/>
        <v>1</v>
      </c>
      <c r="G22" s="23">
        <f t="shared" ca="1" si="5"/>
        <v>1</v>
      </c>
      <c r="H22" s="23">
        <f t="shared" ca="1" si="5"/>
        <v>2</v>
      </c>
      <c r="I22" s="23">
        <f t="shared" ca="1" si="5"/>
        <v>2</v>
      </c>
      <c r="J22" s="23"/>
    </row>
    <row r="23" spans="1:20" x14ac:dyDescent="0.25">
      <c r="A23" s="23">
        <f t="shared" ca="1" si="5"/>
        <v>2</v>
      </c>
      <c r="B23" s="23">
        <f t="shared" ca="1" si="5"/>
        <v>1</v>
      </c>
      <c r="C23" s="23">
        <f t="shared" ca="1" si="5"/>
        <v>1</v>
      </c>
      <c r="D23" s="23">
        <f t="shared" ca="1" si="5"/>
        <v>4</v>
      </c>
      <c r="E23" s="23">
        <f t="shared" ca="1" si="5"/>
        <v>3</v>
      </c>
      <c r="F23" s="23">
        <f t="shared" ca="1" si="5"/>
        <v>4</v>
      </c>
      <c r="G23" s="23">
        <f t="shared" ca="1" si="5"/>
        <v>5</v>
      </c>
      <c r="H23" s="23">
        <f t="shared" ca="1" si="5"/>
        <v>5</v>
      </c>
      <c r="I23" s="23">
        <f t="shared" ca="1" si="5"/>
        <v>2</v>
      </c>
      <c r="J23" s="23"/>
    </row>
    <row r="24" spans="1:20" x14ac:dyDescent="0.25">
      <c r="A24" s="23">
        <f t="shared" ca="1" si="5"/>
        <v>1</v>
      </c>
      <c r="B24" s="23">
        <f t="shared" ca="1" si="5"/>
        <v>4</v>
      </c>
      <c r="C24" s="23">
        <f t="shared" ca="1" si="5"/>
        <v>0</v>
      </c>
      <c r="D24" s="23">
        <f t="shared" ca="1" si="5"/>
        <v>2</v>
      </c>
      <c r="E24" s="23">
        <f t="shared" ca="1" si="5"/>
        <v>5</v>
      </c>
      <c r="F24" s="23">
        <f t="shared" ca="1" si="5"/>
        <v>4</v>
      </c>
      <c r="G24" s="23">
        <f t="shared" ca="1" si="5"/>
        <v>1</v>
      </c>
      <c r="H24" s="23">
        <f t="shared" ca="1" si="5"/>
        <v>2</v>
      </c>
      <c r="I24" s="23">
        <f t="shared" ca="1" si="5"/>
        <v>1</v>
      </c>
      <c r="J24" s="23"/>
    </row>
    <row r="25" spans="1:20" x14ac:dyDescent="0.25">
      <c r="A25" s="23">
        <f t="shared" ca="1" si="5"/>
        <v>4</v>
      </c>
      <c r="B25" s="23">
        <f t="shared" ca="1" si="5"/>
        <v>1</v>
      </c>
      <c r="C25" s="23">
        <f t="shared" ca="1" si="5"/>
        <v>0</v>
      </c>
      <c r="D25" s="23">
        <f t="shared" ca="1" si="5"/>
        <v>3</v>
      </c>
      <c r="E25" s="23">
        <f t="shared" ca="1" si="5"/>
        <v>4</v>
      </c>
      <c r="F25" s="23">
        <f t="shared" ca="1" si="5"/>
        <v>0</v>
      </c>
      <c r="G25" s="23">
        <f t="shared" ca="1" si="5"/>
        <v>2</v>
      </c>
      <c r="H25" s="23">
        <f t="shared" ca="1" si="5"/>
        <v>3</v>
      </c>
      <c r="I25" s="23">
        <f t="shared" ca="1" si="5"/>
        <v>3</v>
      </c>
      <c r="J25" s="23"/>
    </row>
    <row r="26" spans="1:20" x14ac:dyDescent="0.25">
      <c r="A26" s="23">
        <f t="shared" ca="1" si="5"/>
        <v>0</v>
      </c>
      <c r="B26" s="23">
        <f t="shared" ca="1" si="5"/>
        <v>0</v>
      </c>
      <c r="C26" s="23">
        <f t="shared" ca="1" si="5"/>
        <v>0</v>
      </c>
      <c r="D26" s="23">
        <f t="shared" ca="1" si="5"/>
        <v>2</v>
      </c>
      <c r="E26" s="23">
        <f t="shared" ca="1" si="5"/>
        <v>3</v>
      </c>
      <c r="F26" s="23">
        <f t="shared" ca="1" si="5"/>
        <v>4</v>
      </c>
      <c r="G26" s="23">
        <f t="shared" ca="1" si="5"/>
        <v>5</v>
      </c>
      <c r="H26" s="23">
        <f t="shared" ca="1" si="5"/>
        <v>4</v>
      </c>
      <c r="I26" s="23">
        <f t="shared" ca="1" si="5"/>
        <v>2</v>
      </c>
      <c r="J26" s="23"/>
    </row>
    <row r="27" spans="1:20" x14ac:dyDescent="0.25">
      <c r="A27" s="23">
        <f t="shared" ca="1" si="5"/>
        <v>1</v>
      </c>
      <c r="B27" s="23">
        <f t="shared" ca="1" si="5"/>
        <v>1</v>
      </c>
      <c r="C27" s="23">
        <f t="shared" ca="1" si="5"/>
        <v>0</v>
      </c>
      <c r="D27" s="23">
        <f t="shared" ca="1" si="5"/>
        <v>5</v>
      </c>
      <c r="E27" s="23">
        <f t="shared" ca="1" si="5"/>
        <v>1</v>
      </c>
      <c r="F27" s="23">
        <f t="shared" ca="1" si="5"/>
        <v>3</v>
      </c>
      <c r="G27" s="23">
        <f t="shared" ca="1" si="5"/>
        <v>0</v>
      </c>
      <c r="H27" s="23">
        <f t="shared" ca="1" si="5"/>
        <v>2</v>
      </c>
      <c r="I27" s="23">
        <f t="shared" ca="1" si="5"/>
        <v>2</v>
      </c>
      <c r="J27" s="23"/>
    </row>
    <row r="28" spans="1:20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20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20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2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D.Agrupados</vt:lpstr>
      <vt:lpstr>D.NoAgrupados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2022-09-12T15:33:35Z</dcterms:modified>
</cp:coreProperties>
</file>